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39\"/>
    </mc:Choice>
  </mc:AlternateContent>
  <xr:revisionPtr revIDLastSave="0" documentId="13_ncr:1_{4B5F68D3-B763-43B2-8130-46B426A5AF2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H26" i="1"/>
  <c r="H27" i="1" s="1"/>
  <c r="H28" i="1" s="1"/>
  <c r="H32" i="1" s="1"/>
  <c r="H34" i="1" s="1"/>
  <c r="H23" i="1"/>
  <c r="G32" i="1"/>
  <c r="G34" i="1" s="1"/>
  <c r="E23" i="1"/>
  <c r="E28" i="1" s="1"/>
  <c r="E32" i="1" s="1"/>
  <c r="E34" i="1" s="1"/>
  <c r="D23" i="1"/>
  <c r="D27" i="1" s="1"/>
  <c r="D28" i="1" s="1"/>
  <c r="D32" i="1" s="1"/>
  <c r="D34" i="1" s="1"/>
  <c r="D36" i="1" l="1"/>
  <c r="D37" i="1" s="1"/>
  <c r="D38" i="1" s="1"/>
  <c r="E36" i="1"/>
  <c r="E37" i="1" s="1"/>
  <c r="E38" i="1" s="1"/>
  <c r="G36" i="1"/>
  <c r="G37" i="1" s="1"/>
  <c r="G38" i="1" s="1"/>
  <c r="H36" i="1"/>
  <c r="H37" i="1" s="1"/>
  <c r="H38" i="1" s="1"/>
  <c r="C4" i="1" s="1"/>
  <c r="E27" i="1"/>
</calcChain>
</file>

<file path=xl/sharedStrings.xml><?xml version="1.0" encoding="utf-8"?>
<sst xmlns="http://schemas.openxmlformats.org/spreadsheetml/2006/main" count="83" uniqueCount="78">
  <si>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</si>
  <si>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</si>
  <si>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</si>
  <si>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</si>
  <si>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</si>
  <si>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</si>
  <si>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</si>
  <si>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</si>
  <si>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</si>
  <si>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</si>
  <si>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</si>
  <si>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</si>
  <si>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</si>
  <si>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</si>
  <si>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</si>
  <si>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</si>
  <si>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</si>
  <si>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</si>
  <si>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</si>
  <si>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ССРСС- 1</t>
  </si>
  <si>
    <t>"Реконструкция двух КЛ-10 кВ от ГПП-2 до РП-8" г.о. Тольятти, Самарская область.</t>
  </si>
  <si>
    <t>2 кв. 2025 года</t>
  </si>
  <si>
    <t>Глава 2. Основные объекты строительства</t>
  </si>
  <si>
    <t>1</t>
  </si>
  <si>
    <t>ЛС-1</t>
  </si>
  <si>
    <t>КЛ 10 кВ</t>
  </si>
  <si>
    <t>2</t>
  </si>
  <si>
    <t>ЛС-2</t>
  </si>
  <si>
    <t>Благоустройство</t>
  </si>
  <si>
    <t>Итого по главе 2:</t>
  </si>
  <si>
    <t>Итого по главам 1-7:</t>
  </si>
  <si>
    <t>3</t>
  </si>
  <si>
    <t>Итого по главам 1-8:</t>
  </si>
  <si>
    <t>Глава 9. Прочие работы и затраты</t>
  </si>
  <si>
    <t>4</t>
  </si>
  <si>
    <t>5</t>
  </si>
  <si>
    <t>ЛС-3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</si>
  <si>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</si>
  <si>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</si>
  <si>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</si>
  <si>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</si>
  <si>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</si>
  <si>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</si>
  <si>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</si>
  <si>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</si>
  <si>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</si>
  <si>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Резерв средств на непредвиденные работы и затраты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</si>
  <si>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</si>
  <si>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</si>
  <si>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</si>
  <si>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</si>
  <si>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</si>
  <si>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</si>
  <si>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</si>
  <si>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</si>
  <si>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</si>
  <si>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</si>
  <si>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</si>
  <si>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</si>
  <si>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</si>
  <si>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</si>
  <si>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</si>
  <si>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</si>
  <si>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</si>
  <si>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</si>
  <si>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</si>
  <si>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</si>
  <si>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</si>
  <si>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</si>
  <si>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</si>
  <si>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</si>
  <si>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</si>
  <si>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</si>
  <si>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</si>
  <si>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</si>
  <si>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</si>
  <si>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P_0039</t>
  </si>
  <si>
    <t>Реконструкция двух КЛ-10кВ от ГПП-2 до РП-8 (КЛ-10 кВ 2х2,303 км; КЛ-10 кВ 2х2,326 км) г.о. Тольятти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</si>
</sst>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2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 applyAlignment="1"/>
    <xf numFmtId="4" fontId="0" fillId="0" borderId="0" xfId="0" applyNumberFormat="1" applyAlignment="1"/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44606B84-25A6-4274-AE94-7FB31623E3BC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CA52C-380E-4EEF-B280-EEBF7DDFF902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4" customWidth="1"/>
    <col min="2" max="2" width="114.125" style="84" customWidth="1"/>
    <col min="3" max="3" width="39.375" style="84" customWidth="1"/>
    <col min="4" max="4" width="23.125" style="84" customWidth="1"/>
    <col min="5" max="16384" width="9" style="84"/>
  </cols>
  <sheetData>
    <row r="1" spans="1:3" ht="15.75" customHeight="1" x14ac:dyDescent="0.3">
      <c r="A1" s="83"/>
      <c r="B1" s="83"/>
      <c r="C1" s="83"/>
    </row>
    <row r="2" spans="1:3" ht="15.75" customHeight="1" x14ac:dyDescent="0.3">
      <c r="A2" s="85"/>
      <c r="B2" s="85"/>
      <c r="C2" s="85"/>
    </row>
    <row r="3" spans="1:3" ht="15.75" customHeight="1" x14ac:dyDescent="0.3">
      <c r="A3" s="86"/>
      <c r="B3" s="86"/>
      <c r="C3" s="86"/>
    </row>
    <row r="4" spans="1:3" ht="15.75" customHeight="1" x14ac:dyDescent="0.3">
      <c r="A4" s="85"/>
      <c r="B4" s="85"/>
      <c r="C4" s="85"/>
    </row>
    <row r="5" spans="1:3" ht="15.75" customHeight="1" x14ac:dyDescent="0.3">
      <c r="A5" s="85"/>
      <c r="B5" s="85"/>
      <c r="C5" s="85"/>
    </row>
    <row r="6" spans="1:3" ht="15.75" customHeight="1" x14ac:dyDescent="0.3">
      <c r="A6" s="85"/>
      <c r="B6" s="85"/>
      <c r="C6" s="87"/>
    </row>
    <row r="7" spans="1:3" ht="15.75" customHeight="1" x14ac:dyDescent="0.3">
      <c r="A7" s="85"/>
      <c r="B7" s="85"/>
      <c r="C7" s="85"/>
    </row>
    <row r="8" spans="1:3" ht="15.75" customHeight="1" x14ac:dyDescent="0.3">
      <c r="A8" s="86"/>
      <c r="B8" s="86"/>
      <c r="C8" s="86"/>
    </row>
    <row r="9" spans="1:3" ht="15.75" customHeight="1" x14ac:dyDescent="0.3">
      <c r="A9" s="85"/>
      <c r="B9" s="85"/>
      <c r="C9" s="85"/>
    </row>
    <row r="10" spans="1:3" ht="15.75" customHeight="1" x14ac:dyDescent="0.3">
      <c r="A10" s="85"/>
      <c r="B10" s="85"/>
      <c r="C10" s="85"/>
    </row>
    <row r="11" spans="1:3" ht="15.75" customHeight="1" x14ac:dyDescent="0.3">
      <c r="A11" s="85"/>
      <c r="B11" s="85"/>
      <c r="C11" s="85"/>
    </row>
    <row r="12" spans="1:3" ht="15.75" customHeight="1" x14ac:dyDescent="0.3">
      <c r="A12" s="88" t="s">
        <v>60</v>
      </c>
      <c r="B12" s="88"/>
      <c r="C12" s="88"/>
    </row>
    <row r="13" spans="1:3" ht="15.75" customHeight="1" x14ac:dyDescent="0.3">
      <c r="A13" s="85"/>
      <c r="B13" s="85"/>
      <c r="C13" s="85"/>
    </row>
    <row r="14" spans="1:3" ht="15.75" customHeight="1" x14ac:dyDescent="0.3">
      <c r="A14" s="85"/>
      <c r="B14" s="85"/>
      <c r="C14" s="85"/>
    </row>
    <row r="15" spans="1:3" ht="15.75" customHeight="1" x14ac:dyDescent="0.3">
      <c r="A15" s="85"/>
      <c r="B15" s="85"/>
      <c r="C15" s="85"/>
    </row>
    <row r="16" spans="1:3" ht="20.25" customHeight="1" x14ac:dyDescent="0.3">
      <c r="A16" s="89" t="s">
        <v>76</v>
      </c>
      <c r="B16" s="89"/>
      <c r="C16" s="89"/>
    </row>
    <row r="17" spans="1:5" ht="15.75" customHeight="1" x14ac:dyDescent="0.3">
      <c r="A17" s="90" t="s">
        <v>61</v>
      </c>
      <c r="B17" s="90"/>
      <c r="C17" s="90"/>
    </row>
    <row r="18" spans="1:5" ht="15.75" customHeight="1" x14ac:dyDescent="0.3">
      <c r="A18" s="85"/>
      <c r="B18" s="85"/>
      <c r="C18" s="85"/>
    </row>
    <row r="19" spans="1:5" ht="72" customHeight="1" x14ac:dyDescent="0.3">
      <c r="A19" s="91" t="s">
        <v>77</v>
      </c>
      <c r="B19" s="91"/>
      <c r="C19" s="91"/>
    </row>
    <row r="20" spans="1:5" ht="15.75" customHeight="1" x14ac:dyDescent="0.3">
      <c r="A20" s="90" t="s">
        <v>4</v>
      </c>
      <c r="B20" s="90"/>
      <c r="C20" s="90"/>
    </row>
    <row r="21" spans="1:5" ht="15.75" customHeight="1" x14ac:dyDescent="0.3">
      <c r="A21" s="85"/>
      <c r="B21" s="85"/>
      <c r="C21" s="85"/>
    </row>
    <row r="22" spans="1:5" ht="15.75" customHeight="1" x14ac:dyDescent="0.3">
      <c r="A22" s="85"/>
      <c r="B22" s="85"/>
      <c r="C22" s="85"/>
    </row>
    <row r="23" spans="1:5" ht="47.25" customHeight="1" x14ac:dyDescent="0.3">
      <c r="A23" s="92" t="s">
        <v>62</v>
      </c>
      <c r="B23" s="92" t="s">
        <v>63</v>
      </c>
      <c r="C23" s="93" t="s">
        <v>64</v>
      </c>
      <c r="D23"/>
      <c r="E23"/>
    </row>
    <row r="24" spans="1:5" ht="15.75" customHeight="1" x14ac:dyDescent="0.3">
      <c r="A24" s="92">
        <v>1</v>
      </c>
      <c r="B24" s="92">
        <v>2</v>
      </c>
      <c r="C24" s="93">
        <v>3</v>
      </c>
      <c r="D24"/>
      <c r="E24"/>
    </row>
    <row r="25" spans="1:5" ht="15.75" customHeight="1" x14ac:dyDescent="0.3">
      <c r="A25" s="92">
        <v>1</v>
      </c>
      <c r="B25" s="94" t="s">
        <v>65</v>
      </c>
      <c r="C25" s="95"/>
      <c r="D25" s="96"/>
      <c r="E25" s="97"/>
    </row>
    <row r="26" spans="1:5" ht="15.75" customHeight="1" x14ac:dyDescent="0.3">
      <c r="A26" s="98" t="s">
        <v>66</v>
      </c>
      <c r="B26" s="94" t="s">
        <v>67</v>
      </c>
      <c r="C26" s="99">
        <f>Смета!D38+Смета!E38</f>
        <v>33219.839999999997</v>
      </c>
      <c r="D26" s="96"/>
      <c r="E26" s="97"/>
    </row>
    <row r="27" spans="1:5" ht="15.75" customHeight="1" x14ac:dyDescent="0.3">
      <c r="A27" s="98" t="s">
        <v>68</v>
      </c>
      <c r="B27" s="94" t="s">
        <v>69</v>
      </c>
      <c r="C27" s="99">
        <f>Смета!F38</f>
        <v>0</v>
      </c>
      <c r="D27" s="96"/>
      <c r="E27" s="97"/>
    </row>
    <row r="28" spans="1:5" ht="15.75" customHeight="1" x14ac:dyDescent="0.3">
      <c r="A28" s="98" t="s">
        <v>70</v>
      </c>
      <c r="B28" s="94" t="s">
        <v>71</v>
      </c>
      <c r="C28" s="99">
        <f>Смета!G38</f>
        <v>2140.39</v>
      </c>
      <c r="D28" s="96"/>
      <c r="E28" s="97"/>
    </row>
    <row r="29" spans="1:5" ht="15.75" customHeight="1" x14ac:dyDescent="0.3">
      <c r="A29" s="92">
        <v>2</v>
      </c>
      <c r="B29" s="94" t="s">
        <v>72</v>
      </c>
      <c r="C29" s="99">
        <f>C26+C27+C28</f>
        <v>35360.230000000003</v>
      </c>
      <c r="D29"/>
      <c r="E29"/>
    </row>
    <row r="30" spans="1:5" ht="15.75" customHeight="1" x14ac:dyDescent="0.3">
      <c r="A30" s="98" t="s">
        <v>73</v>
      </c>
      <c r="B30" s="94" t="s">
        <v>74</v>
      </c>
      <c r="C30" s="100">
        <f>Смета!H36</f>
        <v>5893.37</v>
      </c>
      <c r="D30"/>
      <c r="E30"/>
    </row>
    <row r="31" spans="1:5" ht="15.75" customHeight="1" x14ac:dyDescent="0.3">
      <c r="A31" s="92">
        <v>3</v>
      </c>
      <c r="B31" s="94" t="s">
        <v>75</v>
      </c>
      <c r="C31" s="99">
        <f>C29</f>
        <v>35360.230000000003</v>
      </c>
      <c r="D31" s="96"/>
      <c r="E31" s="97"/>
    </row>
    <row r="32" spans="1:5" x14ac:dyDescent="0.3">
      <c r="C32"/>
      <c r="D32" s="101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3"/>
  <sheetViews>
    <sheetView showGridLines="0" showZeros="0" topLeftCell="A28" zoomScale="92" zoomScaleNormal="92" workbookViewId="0">
      <selection activeCell="M35" sqref="M35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5" t="s">
        <v>17</v>
      </c>
      <c r="C1" s="66"/>
      <c r="D1" s="66"/>
      <c r="E1" s="66"/>
      <c r="F1" s="66"/>
      <c r="G1" s="66"/>
      <c r="H1" s="66"/>
      <c r="I1" s="9"/>
      <c r="J1" s="14"/>
    </row>
    <row r="2" spans="1:12" x14ac:dyDescent="0.2">
      <c r="A2" s="60" t="s">
        <v>1</v>
      </c>
      <c r="B2" s="60"/>
      <c r="C2" s="60"/>
      <c r="D2" s="60"/>
      <c r="E2" s="60"/>
      <c r="F2" s="60"/>
      <c r="G2" s="60"/>
      <c r="H2" s="60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57">
        <f>H38</f>
        <v>35360.230000000003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4" t="s">
        <v>2</v>
      </c>
      <c r="B6" s="64"/>
      <c r="C6" s="64"/>
      <c r="D6" s="64"/>
      <c r="E6" s="64"/>
      <c r="F6" s="64"/>
      <c r="G6" s="64"/>
      <c r="H6" s="64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9" t="s">
        <v>19</v>
      </c>
      <c r="B9" s="70"/>
      <c r="C9" s="70"/>
      <c r="D9" s="70"/>
      <c r="E9" s="70"/>
      <c r="F9" s="70"/>
      <c r="G9" s="70"/>
      <c r="H9" s="70"/>
      <c r="I9" s="16"/>
      <c r="J9" s="16"/>
    </row>
    <row r="10" spans="1:12" ht="24.9" customHeight="1" x14ac:dyDescent="0.2">
      <c r="A10" s="67" t="s">
        <v>20</v>
      </c>
      <c r="B10" s="68"/>
      <c r="C10" s="68"/>
      <c r="D10" s="68"/>
      <c r="E10" s="68"/>
      <c r="F10" s="68"/>
      <c r="G10" s="68"/>
      <c r="H10" s="68"/>
      <c r="I10" s="10"/>
      <c r="J10" s="10"/>
    </row>
    <row r="11" spans="1:12" x14ac:dyDescent="0.2">
      <c r="A11" s="64" t="s">
        <v>4</v>
      </c>
      <c r="B11" s="64"/>
      <c r="C11" s="64"/>
      <c r="D11" s="64"/>
      <c r="E11" s="64"/>
      <c r="F11" s="64"/>
      <c r="G11" s="64"/>
      <c r="H11" s="64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4" t="s">
        <v>21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3" t="s">
        <v>6</v>
      </c>
      <c r="B15" s="71" t="s">
        <v>7</v>
      </c>
      <c r="C15" s="71" t="s">
        <v>13</v>
      </c>
      <c r="D15" s="61" t="s">
        <v>5</v>
      </c>
      <c r="E15" s="62"/>
      <c r="F15" s="62"/>
      <c r="G15" s="62"/>
      <c r="H15" s="63"/>
    </row>
    <row r="16" spans="1:12" s="21" customFormat="1" ht="69.599999999999994" thickTop="1" thickBot="1" x14ac:dyDescent="0.25">
      <c r="A16" s="74"/>
      <c r="B16" s="72"/>
      <c r="C16" s="72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11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1" ht="24.6" thickTop="1" x14ac:dyDescent="0.2">
      <c r="A18" s="45"/>
      <c r="B18" s="45"/>
      <c r="C18" s="49" t="s">
        <v>22</v>
      </c>
      <c r="D18" s="47"/>
      <c r="E18" s="47"/>
      <c r="F18" s="48"/>
      <c r="G18" s="47"/>
      <c r="H18" s="47"/>
    </row>
    <row r="19" spans="1:11" x14ac:dyDescent="0.2">
      <c r="A19" s="50" t="s">
        <v>23</v>
      </c>
      <c r="B19" s="50" t="s">
        <v>24</v>
      </c>
      <c r="C19" s="51" t="s">
        <v>25</v>
      </c>
      <c r="D19" s="28">
        <v>1812.35</v>
      </c>
      <c r="E19" s="28">
        <v>25757.69</v>
      </c>
      <c r="F19" s="35"/>
      <c r="G19" s="28"/>
      <c r="H19" s="28">
        <v>27570.04</v>
      </c>
      <c r="J19" s="58"/>
      <c r="K19" s="59"/>
    </row>
    <row r="20" spans="1:11" x14ac:dyDescent="0.2">
      <c r="A20" s="50" t="s">
        <v>26</v>
      </c>
      <c r="B20" s="50" t="s">
        <v>27</v>
      </c>
      <c r="C20" s="51" t="s">
        <v>28</v>
      </c>
      <c r="D20" s="28">
        <v>74.28</v>
      </c>
      <c r="E20" s="28">
        <v>38.880000000000003</v>
      </c>
      <c r="F20" s="35"/>
      <c r="G20" s="28"/>
      <c r="H20" s="28">
        <v>113.16</v>
      </c>
      <c r="J20" s="58"/>
      <c r="K20" s="59"/>
    </row>
    <row r="21" spans="1:11" x14ac:dyDescent="0.2">
      <c r="A21" s="17"/>
      <c r="B21" s="17"/>
      <c r="C21" s="51" t="s">
        <v>29</v>
      </c>
      <c r="D21" s="28">
        <v>1886.63</v>
      </c>
      <c r="E21" s="28">
        <v>25796.57</v>
      </c>
      <c r="F21" s="35"/>
      <c r="G21" s="28"/>
      <c r="H21" s="28">
        <v>27683.200000000001</v>
      </c>
      <c r="J21" s="58"/>
      <c r="K21" s="59"/>
    </row>
    <row r="22" spans="1:11" x14ac:dyDescent="0.2">
      <c r="A22" s="17"/>
      <c r="B22" s="17"/>
      <c r="C22" s="51" t="s">
        <v>30</v>
      </c>
      <c r="D22" s="28">
        <v>1886.63</v>
      </c>
      <c r="E22" s="28">
        <v>25796.57</v>
      </c>
      <c r="F22" s="35"/>
      <c r="G22" s="28"/>
      <c r="H22" s="28">
        <v>27683.200000000001</v>
      </c>
      <c r="J22" s="58"/>
      <c r="K22" s="59"/>
    </row>
    <row r="23" spans="1:11" x14ac:dyDescent="0.2">
      <c r="A23" s="17"/>
      <c r="B23" s="17"/>
      <c r="C23" s="51" t="s">
        <v>32</v>
      </c>
      <c r="D23" s="28">
        <f>D22</f>
        <v>1886.63</v>
      </c>
      <c r="E23" s="28">
        <f>E22</f>
        <v>25796.57</v>
      </c>
      <c r="F23" s="35"/>
      <c r="G23" s="28"/>
      <c r="H23" s="28">
        <f>H22</f>
        <v>27683.200000000001</v>
      </c>
      <c r="J23" s="58"/>
      <c r="K23" s="59"/>
    </row>
    <row r="24" spans="1:11" ht="12" x14ac:dyDescent="0.2">
      <c r="A24" s="45"/>
      <c r="B24" s="45"/>
      <c r="C24" s="49" t="s">
        <v>33</v>
      </c>
      <c r="D24" s="47"/>
      <c r="E24" s="47"/>
      <c r="F24" s="48"/>
      <c r="G24" s="47"/>
      <c r="H24" s="47"/>
      <c r="J24" s="58"/>
      <c r="K24" s="59"/>
    </row>
    <row r="25" spans="1:11" x14ac:dyDescent="0.2">
      <c r="A25" s="50" t="s">
        <v>31</v>
      </c>
      <c r="B25" s="50" t="s">
        <v>36</v>
      </c>
      <c r="C25" s="51" t="s">
        <v>37</v>
      </c>
      <c r="D25" s="28"/>
      <c r="E25" s="28"/>
      <c r="F25" s="35"/>
      <c r="G25" s="28">
        <v>37.47</v>
      </c>
      <c r="H25" s="28">
        <v>37.47</v>
      </c>
      <c r="J25" s="58"/>
      <c r="K25" s="59"/>
    </row>
    <row r="26" spans="1:11" x14ac:dyDescent="0.2">
      <c r="A26" s="17"/>
      <c r="B26" s="17"/>
      <c r="C26" s="51" t="s">
        <v>38</v>
      </c>
      <c r="D26" s="28"/>
      <c r="E26" s="28"/>
      <c r="F26" s="35"/>
      <c r="G26" s="28">
        <v>37.47</v>
      </c>
      <c r="H26" s="28">
        <f>H25</f>
        <v>37.47</v>
      </c>
      <c r="J26" s="58"/>
      <c r="K26" s="59"/>
    </row>
    <row r="27" spans="1:11" x14ac:dyDescent="0.2">
      <c r="A27" s="17"/>
      <c r="B27" s="17"/>
      <c r="C27" s="51" t="s">
        <v>39</v>
      </c>
      <c r="D27" s="28">
        <f>D23</f>
        <v>1886.63</v>
      </c>
      <c r="E27" s="28">
        <f>E23</f>
        <v>25796.57</v>
      </c>
      <c r="F27" s="35"/>
      <c r="G27" s="28">
        <v>37.47</v>
      </c>
      <c r="H27" s="28">
        <f>H26+H23</f>
        <v>27720.67</v>
      </c>
      <c r="J27" s="58"/>
      <c r="K27" s="59"/>
    </row>
    <row r="28" spans="1:11" x14ac:dyDescent="0.2">
      <c r="A28" s="17"/>
      <c r="B28" s="17"/>
      <c r="C28" s="51" t="s">
        <v>40</v>
      </c>
      <c r="D28" s="28">
        <f>D27</f>
        <v>1886.63</v>
      </c>
      <c r="E28" s="28">
        <f>E23</f>
        <v>25796.57</v>
      </c>
      <c r="F28" s="35"/>
      <c r="G28" s="28">
        <v>37.47</v>
      </c>
      <c r="H28" s="28">
        <f>H27</f>
        <v>27720.67</v>
      </c>
      <c r="J28" s="58"/>
      <c r="K28" s="59"/>
    </row>
    <row r="29" spans="1:11" ht="180" x14ac:dyDescent="0.2">
      <c r="A29" s="45"/>
      <c r="B29" s="45"/>
      <c r="C29" s="49" t="s">
        <v>41</v>
      </c>
      <c r="D29" s="47"/>
      <c r="E29" s="47"/>
      <c r="F29" s="48"/>
      <c r="G29" s="47"/>
      <c r="H29" s="47"/>
      <c r="J29" s="58"/>
      <c r="K29" s="59"/>
    </row>
    <row r="30" spans="1:11" x14ac:dyDescent="0.2">
      <c r="A30" s="50" t="s">
        <v>34</v>
      </c>
      <c r="B30" s="50" t="s">
        <v>42</v>
      </c>
      <c r="C30" s="51" t="s">
        <v>43</v>
      </c>
      <c r="D30" s="28"/>
      <c r="E30" s="28"/>
      <c r="F30" s="35"/>
      <c r="G30" s="28">
        <v>1746.19</v>
      </c>
      <c r="H30" s="28">
        <v>1746.19</v>
      </c>
      <c r="J30" s="58"/>
      <c r="K30" s="59"/>
    </row>
    <row r="31" spans="1:11" x14ac:dyDescent="0.2">
      <c r="A31" s="17"/>
      <c r="B31" s="17"/>
      <c r="C31" s="51" t="s">
        <v>44</v>
      </c>
      <c r="D31" s="28"/>
      <c r="E31" s="28"/>
      <c r="F31" s="35"/>
      <c r="G31" s="28">
        <v>1746.19</v>
      </c>
      <c r="H31" s="28">
        <v>1746.19</v>
      </c>
      <c r="J31" s="58"/>
      <c r="K31" s="59"/>
    </row>
    <row r="32" spans="1:11" ht="12" x14ac:dyDescent="0.2">
      <c r="A32" s="17"/>
      <c r="B32" s="17"/>
      <c r="C32" s="52" t="s">
        <v>45</v>
      </c>
      <c r="D32" s="53">
        <f>D28</f>
        <v>1886.63</v>
      </c>
      <c r="E32" s="53">
        <f>E28</f>
        <v>25796.57</v>
      </c>
      <c r="F32" s="35"/>
      <c r="G32" s="53">
        <f>G28+G31</f>
        <v>1783.66</v>
      </c>
      <c r="H32" s="53">
        <f>H28+H31</f>
        <v>29466.86</v>
      </c>
      <c r="J32" s="58"/>
      <c r="K32" s="59"/>
    </row>
    <row r="33" spans="1:11" ht="22.8" x14ac:dyDescent="0.2">
      <c r="A33" s="17"/>
      <c r="B33" s="17"/>
      <c r="C33" s="51" t="s">
        <v>46</v>
      </c>
      <c r="D33" s="28"/>
      <c r="E33" s="28"/>
      <c r="F33" s="35"/>
      <c r="G33" s="28"/>
      <c r="H33" s="28"/>
      <c r="J33" s="58"/>
      <c r="K33" s="59"/>
    </row>
    <row r="34" spans="1:11" x14ac:dyDescent="0.2">
      <c r="A34" s="17"/>
      <c r="B34" s="17"/>
      <c r="C34" s="51" t="s">
        <v>47</v>
      </c>
      <c r="D34" s="28">
        <f>D32</f>
        <v>1886.63</v>
      </c>
      <c r="E34" s="28">
        <f>E32</f>
        <v>25796.57</v>
      </c>
      <c r="F34" s="35"/>
      <c r="G34" s="28">
        <f>G32</f>
        <v>1783.66</v>
      </c>
      <c r="H34" s="28">
        <f>H32</f>
        <v>29466.86</v>
      </c>
      <c r="J34" s="58"/>
      <c r="K34" s="59"/>
    </row>
    <row r="35" spans="1:11" x14ac:dyDescent="0.2">
      <c r="A35" s="17"/>
      <c r="B35" s="17"/>
      <c r="C35" s="51" t="s">
        <v>48</v>
      </c>
      <c r="D35" s="28"/>
      <c r="E35" s="28"/>
      <c r="F35" s="35"/>
      <c r="G35" s="28"/>
      <c r="H35" s="28"/>
      <c r="J35" s="58"/>
      <c r="K35" s="59"/>
    </row>
    <row r="36" spans="1:11" x14ac:dyDescent="0.2">
      <c r="A36" s="50" t="s">
        <v>35</v>
      </c>
      <c r="B36" s="50" t="s">
        <v>49</v>
      </c>
      <c r="C36" s="51" t="s">
        <v>50</v>
      </c>
      <c r="D36" s="28">
        <f>D34*0.2</f>
        <v>377.33</v>
      </c>
      <c r="E36" s="28">
        <f>E34*0.2</f>
        <v>5159.3100000000004</v>
      </c>
      <c r="F36" s="35"/>
      <c r="G36" s="28">
        <f>G34*0.2</f>
        <v>356.73</v>
      </c>
      <c r="H36" s="28">
        <f>H34*0.2</f>
        <v>5893.37</v>
      </c>
      <c r="J36" s="58"/>
      <c r="K36" s="59"/>
    </row>
    <row r="37" spans="1:11" x14ac:dyDescent="0.2">
      <c r="A37" s="17"/>
      <c r="B37" s="17"/>
      <c r="C37" s="51" t="s">
        <v>47</v>
      </c>
      <c r="D37" s="28">
        <f>D34+D36</f>
        <v>2263.96</v>
      </c>
      <c r="E37" s="28">
        <f>E34+E36</f>
        <v>30955.88</v>
      </c>
      <c r="F37" s="35"/>
      <c r="G37" s="28">
        <f>G34+G36</f>
        <v>2140.39</v>
      </c>
      <c r="H37" s="28">
        <f>H34+H36</f>
        <v>35360.230000000003</v>
      </c>
      <c r="J37" s="58"/>
      <c r="K37" s="59"/>
    </row>
    <row r="38" spans="1:11" ht="12" x14ac:dyDescent="0.2">
      <c r="A38" s="17"/>
      <c r="B38" s="17"/>
      <c r="C38" s="52" t="s">
        <v>51</v>
      </c>
      <c r="D38" s="53">
        <f>D37</f>
        <v>2263.96</v>
      </c>
      <c r="E38" s="53">
        <f>E37</f>
        <v>30955.88</v>
      </c>
      <c r="F38" s="35"/>
      <c r="G38" s="53">
        <f>G37</f>
        <v>2140.39</v>
      </c>
      <c r="H38" s="53">
        <f>H37</f>
        <v>35360.230000000003</v>
      </c>
      <c r="J38" s="58"/>
      <c r="K38" s="59"/>
    </row>
    <row r="39" spans="1:11" x14ac:dyDescent="0.2">
      <c r="A39" s="17"/>
      <c r="B39" s="17"/>
      <c r="C39" s="51" t="s">
        <v>52</v>
      </c>
      <c r="D39" s="28"/>
      <c r="E39" s="28"/>
      <c r="F39" s="35"/>
      <c r="G39" s="28"/>
      <c r="H39" s="28"/>
    </row>
    <row r="40" spans="1:11" x14ac:dyDescent="0.2">
      <c r="A40" s="45"/>
      <c r="B40" s="45"/>
      <c r="C40" s="46"/>
      <c r="D40" s="47"/>
      <c r="E40" s="47"/>
      <c r="F40" s="48"/>
      <c r="G40" s="47"/>
      <c r="H40" s="47"/>
    </row>
    <row r="41" spans="1:11" x14ac:dyDescent="0.2">
      <c r="A41" s="17"/>
      <c r="B41" s="17"/>
      <c r="C41" s="18"/>
      <c r="D41" s="28"/>
      <c r="E41" s="28"/>
      <c r="F41" s="35"/>
      <c r="G41" s="28"/>
      <c r="H41" s="28"/>
    </row>
    <row r="42" spans="1:11" x14ac:dyDescent="0.2">
      <c r="A42" s="17"/>
      <c r="B42" s="81" t="s">
        <v>53</v>
      </c>
      <c r="C42" s="82"/>
      <c r="D42" s="75"/>
      <c r="E42" s="76"/>
      <c r="F42" s="76"/>
      <c r="G42" s="76"/>
      <c r="H42" s="76"/>
    </row>
    <row r="43" spans="1:11" x14ac:dyDescent="0.2">
      <c r="A43" s="17"/>
      <c r="B43" s="17"/>
      <c r="C43" s="18"/>
      <c r="D43" s="77" t="s">
        <v>54</v>
      </c>
      <c r="E43" s="78"/>
      <c r="F43" s="78"/>
      <c r="G43" s="78"/>
      <c r="H43" s="78"/>
    </row>
    <row r="44" spans="1:11" x14ac:dyDescent="0.2">
      <c r="A44" s="17"/>
      <c r="B44" s="17"/>
      <c r="C44" s="18"/>
      <c r="D44" s="28"/>
      <c r="E44" s="28"/>
      <c r="F44" s="35"/>
      <c r="G44" s="28"/>
      <c r="H44" s="28"/>
    </row>
    <row r="45" spans="1:11" x14ac:dyDescent="0.2">
      <c r="A45" s="17"/>
      <c r="B45" s="81" t="s">
        <v>55</v>
      </c>
      <c r="C45" s="82"/>
      <c r="D45" s="75"/>
      <c r="E45" s="76"/>
      <c r="F45" s="76"/>
      <c r="G45" s="76"/>
      <c r="H45" s="76"/>
    </row>
    <row r="46" spans="1:11" x14ac:dyDescent="0.2">
      <c r="A46" s="17"/>
      <c r="B46" s="17"/>
      <c r="C46" s="18"/>
      <c r="D46" s="77" t="s">
        <v>54</v>
      </c>
      <c r="E46" s="78"/>
      <c r="F46" s="78"/>
      <c r="G46" s="78"/>
      <c r="H46" s="78"/>
    </row>
    <row r="47" spans="1:11" x14ac:dyDescent="0.2">
      <c r="A47" s="17"/>
      <c r="B47" s="17"/>
      <c r="C47" s="18"/>
      <c r="D47" s="28"/>
      <c r="E47" s="28"/>
      <c r="F47" s="35"/>
      <c r="G47" s="28"/>
      <c r="H47" s="28"/>
    </row>
    <row r="48" spans="1:11" x14ac:dyDescent="0.2">
      <c r="A48" s="17"/>
      <c r="B48" s="17" t="s">
        <v>56</v>
      </c>
      <c r="C48" s="54"/>
      <c r="D48" s="55" t="s">
        <v>57</v>
      </c>
      <c r="E48" s="75"/>
      <c r="F48" s="76"/>
      <c r="G48" s="76"/>
      <c r="H48" s="76"/>
    </row>
    <row r="49" spans="1:8" x14ac:dyDescent="0.2">
      <c r="A49" s="17"/>
      <c r="B49" s="17"/>
      <c r="C49" s="56" t="s">
        <v>58</v>
      </c>
      <c r="D49" s="28"/>
      <c r="E49" s="77" t="s">
        <v>54</v>
      </c>
      <c r="F49" s="78"/>
      <c r="G49" s="78"/>
      <c r="H49" s="78"/>
    </row>
    <row r="50" spans="1:8" x14ac:dyDescent="0.2">
      <c r="A50" s="17"/>
      <c r="B50" s="17"/>
      <c r="C50" s="18"/>
      <c r="D50" s="28"/>
      <c r="E50" s="28"/>
      <c r="F50" s="35"/>
      <c r="G50" s="28"/>
      <c r="H50" s="28"/>
    </row>
    <row r="51" spans="1:8" x14ac:dyDescent="0.2">
      <c r="A51" s="17"/>
      <c r="B51" s="17" t="s">
        <v>0</v>
      </c>
      <c r="C51" s="79"/>
      <c r="D51" s="76"/>
      <c r="E51" s="76"/>
      <c r="F51" s="76"/>
      <c r="G51" s="76"/>
      <c r="H51" s="76"/>
    </row>
    <row r="52" spans="1:8" x14ac:dyDescent="0.2">
      <c r="A52" s="17"/>
      <c r="B52" s="17"/>
      <c r="C52" s="80" t="s">
        <v>59</v>
      </c>
      <c r="D52" s="78"/>
      <c r="E52" s="78"/>
      <c r="F52" s="78"/>
      <c r="G52" s="78"/>
      <c r="H52" s="78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17"/>
      <c r="B282" s="17"/>
      <c r="C282" s="18"/>
      <c r="D282" s="28"/>
      <c r="E282" s="28"/>
      <c r="F282" s="35"/>
      <c r="G282" s="28"/>
      <c r="H282" s="28"/>
    </row>
    <row r="283" spans="1:8" x14ac:dyDescent="0.2">
      <c r="A283" s="17"/>
      <c r="B283" s="17"/>
      <c r="C283" s="18"/>
      <c r="D283" s="28"/>
      <c r="E283" s="28"/>
      <c r="F283" s="35"/>
      <c r="G283" s="28"/>
      <c r="H283" s="28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6"/>
      <c r="C787" s="5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A869" s="4"/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  <row r="1003" spans="2:2" x14ac:dyDescent="0.2">
      <c r="B1003" s="4"/>
    </row>
  </sheetData>
  <mergeCells count="20"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2025-09-25T17:16:14Z</dcterms:modified>
</cp:coreProperties>
</file>